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6" i="1" l="1"/>
  <c r="C69" i="1"/>
  <c r="C30" i="1" l="1"/>
  <c r="C24" i="1"/>
  <c r="C11" i="1"/>
  <c r="C63" i="1"/>
  <c r="C75" i="1" s="1"/>
  <c r="C36" i="1"/>
  <c r="D6" i="1" l="1"/>
  <c r="D30" i="1"/>
  <c r="E73" i="1" l="1"/>
  <c r="E12" i="1" l="1"/>
  <c r="D11" i="1"/>
  <c r="D50" i="1" l="1"/>
  <c r="D38" i="1"/>
  <c r="D67" i="1" l="1"/>
  <c r="E67" i="1" s="1"/>
  <c r="C67" i="1"/>
  <c r="D65" i="1"/>
  <c r="E65" i="1" s="1"/>
  <c r="C65" i="1"/>
  <c r="E68" i="1" l="1"/>
  <c r="E66" i="1"/>
  <c r="D24" i="1" l="1"/>
  <c r="E11" i="1" l="1"/>
  <c r="D9" i="1"/>
  <c r="D59" i="1"/>
  <c r="D36" i="1" s="1"/>
  <c r="D69" i="1"/>
  <c r="D63" i="1" s="1"/>
  <c r="D75" i="1" l="1"/>
  <c r="E10" i="1"/>
  <c r="E31" i="1" l="1"/>
  <c r="E30" i="1" l="1"/>
  <c r="E25" i="1"/>
  <c r="E13" i="1" l="1"/>
  <c r="C59" i="1"/>
  <c r="C50" i="1"/>
  <c r="C9" i="1"/>
  <c r="E9" i="1" l="1"/>
  <c r="E74" i="1"/>
  <c r="E35" i="1"/>
  <c r="E29" i="1"/>
  <c r="E28" i="1"/>
  <c r="C38" i="1"/>
  <c r="E49" i="1"/>
  <c r="E23" i="1"/>
  <c r="E22" i="1"/>
  <c r="E21" i="1"/>
  <c r="E20" i="1"/>
  <c r="E19" i="1"/>
  <c r="E18" i="1"/>
  <c r="E8" i="1" l="1"/>
  <c r="E15" i="1" l="1"/>
  <c r="E16" i="1"/>
  <c r="E17" i="1"/>
  <c r="E26" i="1"/>
  <c r="E27" i="1"/>
  <c r="E32" i="1"/>
  <c r="E33" i="1"/>
  <c r="E34" i="1"/>
  <c r="E39" i="1"/>
  <c r="E40" i="1"/>
  <c r="E41" i="1"/>
  <c r="E42" i="1"/>
  <c r="E43" i="1"/>
  <c r="E44" i="1"/>
  <c r="E45" i="1"/>
  <c r="E46" i="1"/>
  <c r="E47" i="1"/>
  <c r="E48" i="1"/>
  <c r="E51" i="1"/>
  <c r="E52" i="1"/>
  <c r="E53" i="1"/>
  <c r="E54" i="1"/>
  <c r="E55" i="1"/>
  <c r="E56" i="1"/>
  <c r="E57" i="1"/>
  <c r="E58" i="1"/>
  <c r="E60" i="1"/>
  <c r="E61" i="1"/>
  <c r="E62" i="1"/>
  <c r="E70" i="1"/>
  <c r="E71" i="1"/>
  <c r="E72" i="1"/>
  <c r="E50" i="1" l="1"/>
  <c r="E69" i="1"/>
  <c r="E59" i="1"/>
  <c r="E38" i="1"/>
  <c r="E24" i="1"/>
  <c r="E63" i="1"/>
  <c r="E36" i="1" l="1"/>
  <c r="E6" i="1"/>
  <c r="E75" i="1" l="1"/>
</calcChain>
</file>

<file path=xl/sharedStrings.xml><?xml version="1.0" encoding="utf-8"?>
<sst xmlns="http://schemas.openxmlformats.org/spreadsheetml/2006/main" count="130" uniqueCount="119">
  <si>
    <t>КЦСР</t>
  </si>
  <si>
    <t>Наименование целевой статьи расходов</t>
  </si>
  <si>
    <t>План, с учетом изменений</t>
  </si>
  <si>
    <t>Исполнение</t>
  </si>
  <si>
    <t>% исполнения к плану на год</t>
  </si>
  <si>
    <t>0440075700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</si>
  <si>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</si>
  <si>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0440075770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</si>
  <si>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</si>
  <si>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09300R0200</t>
  </si>
  <si>
    <t>1210073930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</si>
  <si>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</si>
  <si>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1230074920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</si>
  <si>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</si>
  <si>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2250075180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</si>
  <si>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</si>
  <si>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9170051180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</si>
  <si>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</si>
  <si>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9170051200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</si>
  <si>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</si>
  <si>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9170074290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</si>
  <si>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</si>
  <si>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9170074670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</si>
  <si>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местностей, в рамках подпрограммы «Улучшение жилищных условий отдельных категорий граждан, проживающих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</si>
  <si>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9170075140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</si>
  <si>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</si>
  <si>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9170075190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</si>
  <si>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</si>
  <si>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9170076040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</si>
  <si>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</si>
  <si>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Субсидии всего</t>
  </si>
  <si>
    <t>в том числе по ГРБС:</t>
  </si>
  <si>
    <t>Администрация Северо-Енисейского района</t>
  </si>
  <si>
    <t>Управление образования администрации Северо-Енисейского района</t>
  </si>
  <si>
    <t>0230073970</t>
  </si>
  <si>
    <t>Субсидии бюджетам муниципальных образований на организацию отдыха детей и их оздоровления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</si>
  <si>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0230073980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</si>
  <si>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«Повышение безопасности дорожного движения в Красноярском крае» государственной программы Красноярского края«Развитие транспортной системы»</t>
  </si>
  <si>
    <t>0810074880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</si>
  <si>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</si>
  <si>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0920074560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</si>
  <si>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ХХI веке»</t>
  </si>
  <si>
    <t>Управление культуры, молодежной политики и спорта администрации Северо-Енисейского района</t>
  </si>
  <si>
    <t>Субвенции всего:</t>
  </si>
  <si>
    <t>0230075660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</si>
  <si>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</si>
  <si>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0240074080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</si>
  <si>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</si>
  <si>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0240074090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</si>
  <si>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</si>
  <si>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0240075540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</si>
  <si>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</si>
  <si>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0240075560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</si>
  <si>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</si>
  <si>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0240075640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</si>
  <si>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</si>
  <si>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0240075880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</si>
  <si>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</si>
  <si>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0250075520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</si>
  <si>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</si>
  <si>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0810051440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</si>
  <si>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</si>
  <si>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0920010430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</si>
  <si>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</si>
  <si>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Отдел социальной защиты населения администрации Северо-Енисейского района</t>
  </si>
  <si>
    <t>0360001510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</si>
  <si>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</si>
  <si>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0370075130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</si>
  <si>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</si>
  <si>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Иные межбюджетные трансферты, всего</t>
  </si>
  <si>
    <t>0810051470</t>
  </si>
  <si>
    <t>Государственная поддержка муниципальных учреждений культуры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</si>
  <si>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0810051480</t>
  </si>
  <si>
    <t>Государственная поддержка лучших работников муниципальных учреждений культуры, находящихся на территориях сельских поселений,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</si>
  <si>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0820051470</t>
  </si>
  <si>
    <t>Итого</t>
  </si>
  <si>
    <t>рубль</t>
  </si>
  <si>
    <t xml:space="preserve">в том числе 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</si>
  <si>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</si>
  <si>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Субсидии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граждан, проживающих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</si>
  <si>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тел. 8 (39160) 21-1-61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</si>
  <si>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вод, в рамках подпрограммы «Модернизация, реконструкция и капитальный ремонт объектов коммунальной инфраструктуры муниципальных образований Красноярского края»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</si>
  <si>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0410075710</t>
  </si>
  <si>
    <t>Субсидии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</si>
  <si>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0510010210,2010010210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</si>
  <si>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</si>
  <si>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0510074130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</si>
  <si>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</si>
  <si>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0520074120</t>
  </si>
  <si>
    <t>Реализация мероприятий по обеспечению жильем молодых семей федеральной целевой программы «Жилище» на 2015-2020 годы в рамках подпрограммы «Улучшение жилищных условий отдельных категорий граждан, проживающих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</si>
  <si>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0930050200</t>
  </si>
  <si>
    <t>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в рамках подпрограммы «Стимулирование жилищного строительства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</si>
  <si>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1660075910</t>
  </si>
  <si>
    <t>9170053910</t>
  </si>
  <si>
    <t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по министерству сельского хозяйства Красноярского края в рамках непрограммных расходов отдельных органов исполнительной власти</t>
  </si>
  <si>
    <t>0240010210</t>
  </si>
  <si>
    <t>0240010310</t>
  </si>
  <si>
    <t>Субсидии на частичное финансирование (возмещение) расходов на 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</si>
  <si>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0820010310</t>
  </si>
  <si>
    <t>0320006400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</si>
  <si>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</si>
  <si>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Финансовое управление администрации Северо-Енисейского района</t>
  </si>
  <si>
    <t xml:space="preserve">Исп. Корнилова А.В. </t>
  </si>
  <si>
    <t>Субсидии бюджетам муниципальных образований за содействие повышению уровня открытости бюджетных данных в городских округах и муниципальных районах края в рамках подпрограммы «Содействие повышению уровня открытости бюджетных данных в муниципальных образованиях» государственной программы Красноярского края «Содействие развитию местного самоуправления»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</si>
  <si>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«Поддержка муниципальных проектов и мероприятий по благоустройству территорий» государственной программы Красноярского края «Содействие развитию местного самоуправления»</t>
  </si>
  <si>
    <t>0820074810</t>
  </si>
  <si>
    <t>Субсидии бюджетам муниципальных образований на реализацию социокультурных проектов муниципальными учреждениями культуры и и образовательными организациями в области культуры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</si>
  <si>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</si>
  <si>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0240074040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</si>
  <si>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</si>
  <si>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0240077450</t>
  </si>
  <si>
    <t>0210077450</t>
  </si>
  <si>
    <t>Субсидии бюджетам муниципальных образований края, расположенных в районах Крайнего Севера и приравненных к ним местностях с ограниченными сроками завоза грузов, на возмещение недополученных доходов и на финансирование (возмещение) затрат теплоснабжающих, энергосбытовых и водоснабжающих организаций, возникших в результате тарифообразования, в целях обеспечения устойчивой работы жилищно-коммунального комплекса края на 2016 год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</si>
  <si>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0440074640</t>
  </si>
  <si>
    <t>0810051460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</si>
  <si>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</si>
  <si>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Информация об исполнении межбюджетный субсидий, субвенций и иных межбюджетных трансфертов, имеющих целевое назначение по состоянию на 01.01.2017 год</t>
  </si>
  <si>
    <t>И.о. руководителя Финансового управления  администрации Северо-Енисейского района</t>
  </si>
  <si>
    <t xml:space="preserve">Т.А. Новоселова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</si>
</sst>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0.0"/>
    <numFmt numFmtId="166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1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49" fontId="4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164" fontId="4" fillId="2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0" fontId="5" fillId="0" borderId="0" xfId="0" applyFont="1"/>
    <xf numFmtId="4" fontId="6" fillId="0" borderId="1" xfId="0" applyNumberFormat="1" applyFont="1" applyBorder="1" applyAlignment="1">
      <alignment wrapText="1"/>
    </xf>
    <xf numFmtId="0" fontId="7" fillId="0" borderId="1" xfId="0" applyFont="1" applyBorder="1"/>
    <xf numFmtId="0" fontId="1" fillId="0" borderId="0" xfId="0" applyFont="1" applyAlignment="1">
      <alignment horizontal="right"/>
    </xf>
    <xf numFmtId="0" fontId="9" fillId="0" borderId="1" xfId="0" applyFont="1" applyBorder="1"/>
    <xf numFmtId="165" fontId="6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1" fillId="0" borderId="0" xfId="0" applyNumberFormat="1" applyFont="1"/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164" fontId="4" fillId="0" borderId="4" xfId="0" applyNumberFormat="1" applyFont="1" applyBorder="1" applyAlignment="1" applyProtection="1">
      <alignment horizontal="left" vertical="center" wrapText="1"/>
    </xf>
    <xf numFmtId="49" fontId="4" fillId="0" borderId="4" xfId="1" applyNumberFormat="1" applyFont="1" applyBorder="1" applyAlignment="1" applyProtection="1">
      <alignment horizontal="center" vertical="center" wrapText="1"/>
    </xf>
    <xf numFmtId="164" fontId="4" fillId="0" borderId="4" xfId="1" applyNumberFormat="1" applyFont="1" applyBorder="1" applyAlignment="1" applyProtection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8" fillId="0" borderId="1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2"/>
  <sheetViews>
    <sheetView tabSelected="1" topLeftCell="A67" workbookViewId="0">
      <selection activeCell="D8" sqref="D8"/>
    </sheetView>
  </sheetViews>
  <sheetFormatPr defaultRowHeight="15" x14ac:dyDescent="0.25"/>
  <cols>
    <col min="1" max="1" width="10.42578125" style="1" customWidth="1"/>
    <col min="2" max="2" width="49.140625" style="1" customWidth="1"/>
    <col min="3" max="3" width="13.42578125" style="1" customWidth="1"/>
    <col min="4" max="4" width="13.5703125" style="1" customWidth="1"/>
    <col min="5" max="5" width="12.42578125" style="1" customWidth="1"/>
    <col min="6" max="6" width="11.42578125" style="1" bestFit="1" customWidth="1"/>
    <col min="7" max="8" width="9.140625" style="1"/>
    <col min="9" max="9" width="12.5703125" style="1" bestFit="1" customWidth="1"/>
    <col min="10" max="16384" width="9.140625" style="1"/>
  </cols>
  <sheetData>
    <row r="2" spans="1:9" x14ac:dyDescent="0.25">
      <c r="A2" s="44" t="s">
        <v>116</v>
      </c>
      <c r="B2" s="44"/>
      <c r="C2" s="44"/>
      <c r="D2" s="44"/>
      <c r="E2" s="44"/>
    </row>
    <row r="3" spans="1:9" x14ac:dyDescent="0.25">
      <c r="A3" s="44"/>
      <c r="B3" s="44"/>
      <c r="C3" s="44"/>
      <c r="D3" s="44"/>
      <c r="E3" s="44"/>
    </row>
    <row r="4" spans="1:9" x14ac:dyDescent="0.25">
      <c r="E4" s="15" t="s">
        <v>76</v>
      </c>
    </row>
    <row r="5" spans="1:9" ht="25.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2"/>
    </row>
    <row r="6" spans="1:9" x14ac:dyDescent="0.25">
      <c r="A6" s="45" t="s">
        <v>30</v>
      </c>
      <c r="B6" s="45"/>
      <c r="C6" s="13">
        <f>C11+C24+C30+C8+C9</f>
        <v>435247893.23000002</v>
      </c>
      <c r="D6" s="13">
        <f>D11+D24+D30+D9+D8</f>
        <v>434609180.13999999</v>
      </c>
      <c r="E6" s="17">
        <f>D6/C6*100</f>
        <v>99.853253031218586</v>
      </c>
      <c r="F6" s="2"/>
    </row>
    <row r="7" spans="1:9" x14ac:dyDescent="0.25">
      <c r="A7" s="46" t="s">
        <v>77</v>
      </c>
      <c r="B7" s="46"/>
      <c r="C7" s="4"/>
      <c r="D7" s="4"/>
      <c r="E7" s="17"/>
      <c r="F7" s="2"/>
    </row>
    <row r="8" spans="1:9" ht="90.75" x14ac:dyDescent="0.25">
      <c r="A8" s="36"/>
      <c r="B8" s="36" t="s">
        <v>78</v>
      </c>
      <c r="C8" s="21">
        <v>349817300</v>
      </c>
      <c r="D8" s="34">
        <v>349817300</v>
      </c>
      <c r="E8" s="20">
        <f t="shared" ref="E8" si="0">D8/C8*100</f>
        <v>100</v>
      </c>
      <c r="F8" s="2"/>
      <c r="I8" s="28"/>
    </row>
    <row r="9" spans="1:9" x14ac:dyDescent="0.25">
      <c r="A9" s="48" t="s">
        <v>101</v>
      </c>
      <c r="B9" s="49"/>
      <c r="C9" s="22">
        <f>C10</f>
        <v>306675</v>
      </c>
      <c r="D9" s="35">
        <f>D10</f>
        <v>277478.59000000003</v>
      </c>
      <c r="E9" s="19">
        <f>D9/C9*100</f>
        <v>90.479690225809094</v>
      </c>
      <c r="F9" s="2"/>
    </row>
    <row r="10" spans="1:9" ht="78.75" x14ac:dyDescent="0.25">
      <c r="A10" s="25">
        <v>1820077480</v>
      </c>
      <c r="B10" s="38" t="s">
        <v>103</v>
      </c>
      <c r="C10" s="21">
        <v>306675</v>
      </c>
      <c r="D10" s="34">
        <v>277478.59000000003</v>
      </c>
      <c r="E10" s="20">
        <f>D10/C10*100</f>
        <v>90.479690225809094</v>
      </c>
      <c r="F10" s="2"/>
    </row>
    <row r="11" spans="1:9" ht="15" customHeight="1" x14ac:dyDescent="0.25">
      <c r="A11" s="47" t="s">
        <v>32</v>
      </c>
      <c r="B11" s="47"/>
      <c r="C11" s="29">
        <f>SUM(C12:C23)</f>
        <v>80301998.230000004</v>
      </c>
      <c r="D11" s="29">
        <f>SUM(D12:D23)</f>
        <v>80031629.540000007</v>
      </c>
      <c r="E11" s="19">
        <f>D11/C11*100</f>
        <v>99.663310134293781</v>
      </c>
      <c r="F11" s="2"/>
    </row>
    <row r="12" spans="1:9" ht="125.25" customHeight="1" x14ac:dyDescent="0.25">
      <c r="A12" s="6" t="s">
        <v>113</v>
      </c>
      <c r="B12" s="37" t="s">
        <v>112</v>
      </c>
      <c r="C12" s="32">
        <v>33073300</v>
      </c>
      <c r="D12" s="32">
        <v>33073300</v>
      </c>
      <c r="E12" s="18">
        <f>D12/C12*100</f>
        <v>100</v>
      </c>
      <c r="F12" s="2"/>
    </row>
    <row r="13" spans="1:9" ht="69.75" customHeight="1" x14ac:dyDescent="0.25">
      <c r="A13" s="25">
        <v>2220077410</v>
      </c>
      <c r="B13" s="38" t="s">
        <v>104</v>
      </c>
      <c r="C13" s="21">
        <v>1275000</v>
      </c>
      <c r="D13" s="21">
        <v>1275000</v>
      </c>
      <c r="E13" s="18">
        <f>D13/C13*100</f>
        <v>100</v>
      </c>
      <c r="F13" s="2"/>
    </row>
    <row r="14" spans="1:9" ht="87.75" customHeight="1" x14ac:dyDescent="0.25">
      <c r="A14" s="25">
        <v>8410277480</v>
      </c>
      <c r="B14" s="38" t="s">
        <v>103</v>
      </c>
      <c r="C14" s="21">
        <v>306675</v>
      </c>
      <c r="D14" s="21">
        <v>306675</v>
      </c>
      <c r="E14" s="18">
        <v>0</v>
      </c>
      <c r="F14" s="2"/>
    </row>
    <row r="15" spans="1:9" ht="78.75" x14ac:dyDescent="0.25">
      <c r="A15" s="6" t="s">
        <v>9</v>
      </c>
      <c r="B15" s="7" t="s">
        <v>79</v>
      </c>
      <c r="C15" s="23">
        <v>3924157.14</v>
      </c>
      <c r="D15" s="23">
        <v>3924157.14</v>
      </c>
      <c r="E15" s="18">
        <f t="shared" ref="E15:E75" si="1">D15/C15*100</f>
        <v>100</v>
      </c>
      <c r="F15" s="2"/>
    </row>
    <row r="16" spans="1:9" ht="67.5" x14ac:dyDescent="0.25">
      <c r="A16" s="6" t="s">
        <v>10</v>
      </c>
      <c r="B16" s="7" t="s">
        <v>11</v>
      </c>
      <c r="C16" s="23">
        <v>30874700</v>
      </c>
      <c r="D16" s="23">
        <v>30874700</v>
      </c>
      <c r="E16" s="18">
        <f t="shared" si="1"/>
        <v>100</v>
      </c>
      <c r="F16" s="2"/>
    </row>
    <row r="17" spans="1:6" ht="67.5" x14ac:dyDescent="0.25">
      <c r="A17" s="6" t="s">
        <v>12</v>
      </c>
      <c r="B17" s="7" t="s">
        <v>13</v>
      </c>
      <c r="C17" s="23">
        <v>232800</v>
      </c>
      <c r="D17" s="23">
        <v>0</v>
      </c>
      <c r="E17" s="18">
        <f t="shared" si="1"/>
        <v>0</v>
      </c>
      <c r="F17" s="2"/>
    </row>
    <row r="18" spans="1:6" ht="168.75" x14ac:dyDescent="0.25">
      <c r="A18" s="6" t="s">
        <v>82</v>
      </c>
      <c r="B18" s="7" t="s">
        <v>81</v>
      </c>
      <c r="C18" s="23">
        <v>6300000</v>
      </c>
      <c r="D18" s="23">
        <v>6268500</v>
      </c>
      <c r="E18" s="18">
        <f t="shared" si="1"/>
        <v>99.5</v>
      </c>
      <c r="F18" s="2"/>
    </row>
    <row r="19" spans="1:6" ht="78.75" x14ac:dyDescent="0.25">
      <c r="A19" s="6" t="s">
        <v>84</v>
      </c>
      <c r="B19" s="7" t="s">
        <v>83</v>
      </c>
      <c r="C19" s="23">
        <v>54000</v>
      </c>
      <c r="D19" s="23">
        <v>49769.2</v>
      </c>
      <c r="E19" s="18">
        <f t="shared" si="1"/>
        <v>92.16518518518518</v>
      </c>
      <c r="F19" s="2"/>
    </row>
    <row r="20" spans="1:6" ht="98.25" customHeight="1" x14ac:dyDescent="0.25">
      <c r="A20" s="6" t="s">
        <v>86</v>
      </c>
      <c r="B20" s="7" t="s">
        <v>85</v>
      </c>
      <c r="C20" s="23">
        <v>334100</v>
      </c>
      <c r="D20" s="23">
        <v>334100</v>
      </c>
      <c r="E20" s="18">
        <f t="shared" si="1"/>
        <v>100</v>
      </c>
      <c r="F20" s="2"/>
    </row>
    <row r="21" spans="1:6" ht="69" customHeight="1" x14ac:dyDescent="0.25">
      <c r="A21" s="6" t="s">
        <v>88</v>
      </c>
      <c r="B21" s="7" t="s">
        <v>87</v>
      </c>
      <c r="C21" s="23">
        <v>395400</v>
      </c>
      <c r="D21" s="23">
        <v>393722.54</v>
      </c>
      <c r="E21" s="18">
        <f t="shared" si="1"/>
        <v>99.575756196256947</v>
      </c>
      <c r="F21" s="2"/>
    </row>
    <row r="22" spans="1:6" ht="86.25" customHeight="1" x14ac:dyDescent="0.25">
      <c r="A22" s="6" t="s">
        <v>90</v>
      </c>
      <c r="B22" s="7" t="s">
        <v>89</v>
      </c>
      <c r="C22" s="23">
        <v>1792966.09</v>
      </c>
      <c r="D22" s="23">
        <v>1792966.09</v>
      </c>
      <c r="E22" s="18">
        <f t="shared" si="1"/>
        <v>100</v>
      </c>
      <c r="F22" s="2"/>
    </row>
    <row r="23" spans="1:6" ht="78.75" x14ac:dyDescent="0.25">
      <c r="A23" s="6" t="s">
        <v>92</v>
      </c>
      <c r="B23" s="7" t="s">
        <v>91</v>
      </c>
      <c r="C23" s="23">
        <v>1738900</v>
      </c>
      <c r="D23" s="23">
        <v>1738739.57</v>
      </c>
      <c r="E23" s="18">
        <f t="shared" si="1"/>
        <v>99.990774052561974</v>
      </c>
      <c r="F23" s="2"/>
    </row>
    <row r="24" spans="1:6" ht="15" customHeight="1" x14ac:dyDescent="0.25">
      <c r="A24" s="47" t="s">
        <v>33</v>
      </c>
      <c r="B24" s="47"/>
      <c r="C24" s="22">
        <f>SUM(C25:C29)</f>
        <v>3997663.24</v>
      </c>
      <c r="D24" s="22">
        <f>SUM(D25:D29)</f>
        <v>3658515.25</v>
      </c>
      <c r="E24" s="19">
        <f t="shared" si="1"/>
        <v>91.516344183108316</v>
      </c>
      <c r="F24" s="2"/>
    </row>
    <row r="25" spans="1:6" ht="93" customHeight="1" x14ac:dyDescent="0.25">
      <c r="A25" s="33" t="s">
        <v>108</v>
      </c>
      <c r="B25" s="36" t="s">
        <v>107</v>
      </c>
      <c r="C25" s="21">
        <v>483200</v>
      </c>
      <c r="D25" s="21">
        <v>483144.26</v>
      </c>
      <c r="E25" s="18">
        <f>D25/C25*100</f>
        <v>99.988464403973509</v>
      </c>
      <c r="F25" s="2"/>
    </row>
    <row r="26" spans="1:6" ht="56.25" x14ac:dyDescent="0.25">
      <c r="A26" s="8" t="s">
        <v>34</v>
      </c>
      <c r="B26" s="9" t="s">
        <v>35</v>
      </c>
      <c r="C26" s="24">
        <v>2817300</v>
      </c>
      <c r="D26" s="24">
        <v>2478207.75</v>
      </c>
      <c r="E26" s="18">
        <f t="shared" si="1"/>
        <v>87.96392822915557</v>
      </c>
      <c r="F26" s="2"/>
    </row>
    <row r="27" spans="1:6" ht="67.5" x14ac:dyDescent="0.25">
      <c r="A27" s="8" t="s">
        <v>36</v>
      </c>
      <c r="B27" s="10" t="s">
        <v>37</v>
      </c>
      <c r="C27" s="24">
        <v>3120</v>
      </c>
      <c r="D27" s="24">
        <v>3120</v>
      </c>
      <c r="E27" s="18">
        <f t="shared" si="1"/>
        <v>100</v>
      </c>
      <c r="F27" s="2"/>
    </row>
    <row r="28" spans="1:6" ht="78.75" x14ac:dyDescent="0.25">
      <c r="A28" s="8" t="s">
        <v>95</v>
      </c>
      <c r="B28" s="10" t="s">
        <v>83</v>
      </c>
      <c r="C28" s="24">
        <v>524000</v>
      </c>
      <c r="D28" s="24">
        <v>524000</v>
      </c>
      <c r="E28" s="18">
        <f t="shared" si="1"/>
        <v>100</v>
      </c>
      <c r="F28" s="2"/>
    </row>
    <row r="29" spans="1:6" ht="90" x14ac:dyDescent="0.25">
      <c r="A29" s="8" t="s">
        <v>96</v>
      </c>
      <c r="B29" s="10" t="s">
        <v>97</v>
      </c>
      <c r="C29" s="43">
        <v>170043.24</v>
      </c>
      <c r="D29" s="24">
        <v>170043.24</v>
      </c>
      <c r="E29" s="18">
        <f t="shared" si="1"/>
        <v>100</v>
      </c>
      <c r="F29" s="2"/>
    </row>
    <row r="30" spans="1:6" ht="22.5" customHeight="1" x14ac:dyDescent="0.25">
      <c r="A30" s="47" t="s">
        <v>42</v>
      </c>
      <c r="B30" s="47"/>
      <c r="C30" s="29">
        <f>C31+C32+C33+C34+C35</f>
        <v>824256.76</v>
      </c>
      <c r="D30" s="29">
        <f>D31+D32+D33+D34+D35</f>
        <v>824256.76</v>
      </c>
      <c r="E30" s="19">
        <f>D30/C30*100</f>
        <v>100</v>
      </c>
      <c r="F30" s="2"/>
    </row>
    <row r="31" spans="1:6" ht="76.5" customHeight="1" x14ac:dyDescent="0.25">
      <c r="A31" s="39" t="s">
        <v>105</v>
      </c>
      <c r="B31" s="40" t="s">
        <v>106</v>
      </c>
      <c r="C31" s="32">
        <v>200000</v>
      </c>
      <c r="D31" s="32">
        <v>200000</v>
      </c>
      <c r="E31" s="18">
        <f>D31/C31*100</f>
        <v>100</v>
      </c>
      <c r="F31" s="2"/>
    </row>
    <row r="32" spans="1:6" ht="67.5" x14ac:dyDescent="0.25">
      <c r="A32" s="6" t="s">
        <v>38</v>
      </c>
      <c r="B32" s="7" t="s">
        <v>39</v>
      </c>
      <c r="C32" s="23">
        <v>123300</v>
      </c>
      <c r="D32" s="24">
        <v>123300</v>
      </c>
      <c r="E32" s="18">
        <f t="shared" si="1"/>
        <v>100</v>
      </c>
      <c r="F32" s="2"/>
    </row>
    <row r="33" spans="1:6" ht="56.25" x14ac:dyDescent="0.25">
      <c r="A33" s="6" t="s">
        <v>40</v>
      </c>
      <c r="B33" s="7" t="s">
        <v>41</v>
      </c>
      <c r="C33" s="23">
        <v>230300</v>
      </c>
      <c r="D33" s="23">
        <v>230300</v>
      </c>
      <c r="E33" s="18">
        <f t="shared" si="1"/>
        <v>100</v>
      </c>
      <c r="F33" s="2"/>
    </row>
    <row r="34" spans="1:6" ht="56.25" x14ac:dyDescent="0.25">
      <c r="A34" s="6" t="s">
        <v>62</v>
      </c>
      <c r="B34" s="7" t="s">
        <v>63</v>
      </c>
      <c r="C34" s="23">
        <v>263300</v>
      </c>
      <c r="D34" s="23">
        <v>263300</v>
      </c>
      <c r="E34" s="18">
        <f t="shared" si="1"/>
        <v>100</v>
      </c>
      <c r="F34" s="2"/>
    </row>
    <row r="35" spans="1:6" ht="90" x14ac:dyDescent="0.25">
      <c r="A35" s="6" t="s">
        <v>98</v>
      </c>
      <c r="B35" s="7" t="s">
        <v>97</v>
      </c>
      <c r="C35" s="23">
        <v>7356.76</v>
      </c>
      <c r="D35" s="23">
        <v>7356.76</v>
      </c>
      <c r="E35" s="18">
        <f t="shared" si="1"/>
        <v>100</v>
      </c>
      <c r="F35" s="2"/>
    </row>
    <row r="36" spans="1:6" x14ac:dyDescent="0.25">
      <c r="A36" s="47" t="s">
        <v>43</v>
      </c>
      <c r="B36" s="47"/>
      <c r="C36" s="22">
        <f>C38+C50+C59</f>
        <v>349502415.56999999</v>
      </c>
      <c r="D36" s="22">
        <f>D38+D50+D59</f>
        <v>344450255.98000002</v>
      </c>
      <c r="E36" s="19">
        <f t="shared" si="1"/>
        <v>98.554470766171832</v>
      </c>
      <c r="F36" s="2"/>
    </row>
    <row r="37" spans="1:6" x14ac:dyDescent="0.25">
      <c r="A37" s="46" t="s">
        <v>31</v>
      </c>
      <c r="B37" s="46"/>
      <c r="C37" s="25"/>
      <c r="D37" s="25"/>
      <c r="E37" s="18"/>
      <c r="F37" s="2"/>
    </row>
    <row r="38" spans="1:6" x14ac:dyDescent="0.25">
      <c r="A38" s="47" t="s">
        <v>32</v>
      </c>
      <c r="B38" s="47"/>
      <c r="C38" s="22">
        <f>SUM(C39:C49)</f>
        <v>100385493</v>
      </c>
      <c r="D38" s="29">
        <f>SUM(D39:D49)</f>
        <v>100322129.20999999</v>
      </c>
      <c r="E38" s="19">
        <f t="shared" si="1"/>
        <v>99.936879534974238</v>
      </c>
      <c r="F38" s="2"/>
    </row>
    <row r="39" spans="1:6" ht="67.5" x14ac:dyDescent="0.25">
      <c r="A39" s="6" t="s">
        <v>5</v>
      </c>
      <c r="B39" s="7" t="s">
        <v>6</v>
      </c>
      <c r="C39" s="23">
        <v>92510300</v>
      </c>
      <c r="D39" s="23">
        <v>92510300</v>
      </c>
      <c r="E39" s="18">
        <f t="shared" si="1"/>
        <v>100</v>
      </c>
      <c r="F39" s="2"/>
    </row>
    <row r="40" spans="1:6" ht="101.25" x14ac:dyDescent="0.25">
      <c r="A40" s="6" t="s">
        <v>7</v>
      </c>
      <c r="B40" s="7" t="s">
        <v>8</v>
      </c>
      <c r="C40" s="23">
        <v>4760118</v>
      </c>
      <c r="D40" s="23">
        <v>4760118</v>
      </c>
      <c r="E40" s="18">
        <f t="shared" si="1"/>
        <v>100</v>
      </c>
    </row>
    <row r="41" spans="1:6" ht="101.25" x14ac:dyDescent="0.25">
      <c r="A41" s="6" t="s">
        <v>14</v>
      </c>
      <c r="B41" s="7" t="s">
        <v>15</v>
      </c>
      <c r="C41" s="23">
        <v>598900</v>
      </c>
      <c r="D41" s="23">
        <v>598900</v>
      </c>
      <c r="E41" s="18">
        <f t="shared" si="1"/>
        <v>100</v>
      </c>
    </row>
    <row r="42" spans="1:6" ht="45" x14ac:dyDescent="0.25">
      <c r="A42" s="6" t="s">
        <v>16</v>
      </c>
      <c r="B42" s="11" t="s">
        <v>17</v>
      </c>
      <c r="C42" s="23">
        <v>432300</v>
      </c>
      <c r="D42" s="23">
        <v>423833.72</v>
      </c>
      <c r="E42" s="18">
        <f t="shared" si="1"/>
        <v>98.04157298172565</v>
      </c>
    </row>
    <row r="43" spans="1:6" ht="56.25" x14ac:dyDescent="0.25">
      <c r="A43" s="6" t="s">
        <v>18</v>
      </c>
      <c r="B43" s="7" t="s">
        <v>19</v>
      </c>
      <c r="C43" s="23">
        <v>1500</v>
      </c>
      <c r="D43" s="23">
        <v>1500</v>
      </c>
      <c r="E43" s="18">
        <f t="shared" si="1"/>
        <v>100</v>
      </c>
    </row>
    <row r="44" spans="1:6" ht="78.75" x14ac:dyDescent="0.25">
      <c r="A44" s="6" t="s">
        <v>20</v>
      </c>
      <c r="B44" s="7" t="s">
        <v>21</v>
      </c>
      <c r="C44" s="23">
        <v>25100</v>
      </c>
      <c r="D44" s="23">
        <v>10370.950000000001</v>
      </c>
      <c r="E44" s="18">
        <f t="shared" si="1"/>
        <v>41.318525896414343</v>
      </c>
    </row>
    <row r="45" spans="1:6" ht="101.25" x14ac:dyDescent="0.25">
      <c r="A45" s="6" t="s">
        <v>22</v>
      </c>
      <c r="B45" s="7" t="s">
        <v>23</v>
      </c>
      <c r="C45" s="23">
        <v>672200</v>
      </c>
      <c r="D45" s="23">
        <v>639131.66</v>
      </c>
      <c r="E45" s="18">
        <f t="shared" si="1"/>
        <v>95.080580184468914</v>
      </c>
    </row>
    <row r="46" spans="1:6" ht="45" x14ac:dyDescent="0.25">
      <c r="A46" s="6" t="s">
        <v>24</v>
      </c>
      <c r="B46" s="11" t="s">
        <v>25</v>
      </c>
      <c r="C46" s="23">
        <v>90000</v>
      </c>
      <c r="D46" s="23">
        <v>90000</v>
      </c>
      <c r="E46" s="18">
        <f t="shared" si="1"/>
        <v>100</v>
      </c>
    </row>
    <row r="47" spans="1:6" ht="67.5" x14ac:dyDescent="0.25">
      <c r="A47" s="6" t="s">
        <v>26</v>
      </c>
      <c r="B47" s="7" t="s">
        <v>27</v>
      </c>
      <c r="C47" s="23">
        <v>412300</v>
      </c>
      <c r="D47" s="23">
        <v>405200</v>
      </c>
      <c r="E47" s="18">
        <f t="shared" si="1"/>
        <v>98.277952946883346</v>
      </c>
    </row>
    <row r="48" spans="1:6" ht="67.5" x14ac:dyDescent="0.25">
      <c r="A48" s="6" t="s">
        <v>28</v>
      </c>
      <c r="B48" s="7" t="s">
        <v>29</v>
      </c>
      <c r="C48" s="23">
        <v>666600</v>
      </c>
      <c r="D48" s="23">
        <v>666600</v>
      </c>
      <c r="E48" s="18">
        <f t="shared" si="1"/>
        <v>100</v>
      </c>
    </row>
    <row r="49" spans="1:5" ht="67.5" x14ac:dyDescent="0.25">
      <c r="A49" s="6" t="s">
        <v>93</v>
      </c>
      <c r="B49" s="7" t="s">
        <v>94</v>
      </c>
      <c r="C49" s="23">
        <v>216175</v>
      </c>
      <c r="D49" s="23">
        <v>216174.88</v>
      </c>
      <c r="E49" s="18">
        <f t="shared" si="1"/>
        <v>99.999944489418297</v>
      </c>
    </row>
    <row r="50" spans="1:5" ht="16.5" customHeight="1" x14ac:dyDescent="0.25">
      <c r="A50" s="47" t="s">
        <v>33</v>
      </c>
      <c r="B50" s="47"/>
      <c r="C50" s="26">
        <f>SUM(C51:C58)</f>
        <v>214900500</v>
      </c>
      <c r="D50" s="26">
        <f>SUM(D51:D58)</f>
        <v>210169926.78999999</v>
      </c>
      <c r="E50" s="19">
        <f t="shared" si="1"/>
        <v>97.798714656317685</v>
      </c>
    </row>
    <row r="51" spans="1:5" ht="78.75" x14ac:dyDescent="0.25">
      <c r="A51" s="6" t="s">
        <v>44</v>
      </c>
      <c r="B51" s="7" t="s">
        <v>45</v>
      </c>
      <c r="C51" s="23">
        <v>3800400</v>
      </c>
      <c r="D51" s="23">
        <v>2398072.0499999998</v>
      </c>
      <c r="E51" s="18">
        <f t="shared" si="1"/>
        <v>63.100517050836743</v>
      </c>
    </row>
    <row r="52" spans="1:5" ht="135" x14ac:dyDescent="0.25">
      <c r="A52" s="6" t="s">
        <v>46</v>
      </c>
      <c r="B52" s="7" t="s">
        <v>47</v>
      </c>
      <c r="C52" s="23">
        <v>22824600</v>
      </c>
      <c r="D52" s="23">
        <v>22244113.18</v>
      </c>
      <c r="E52" s="18">
        <f t="shared" si="1"/>
        <v>97.456749209186583</v>
      </c>
    </row>
    <row r="53" spans="1:5" ht="135" x14ac:dyDescent="0.25">
      <c r="A53" s="6" t="s">
        <v>48</v>
      </c>
      <c r="B53" s="7" t="s">
        <v>49</v>
      </c>
      <c r="C53" s="23">
        <v>26265000</v>
      </c>
      <c r="D53" s="23">
        <v>25092752.09</v>
      </c>
      <c r="E53" s="18">
        <f t="shared" si="1"/>
        <v>95.536844051018463</v>
      </c>
    </row>
    <row r="54" spans="1:5" ht="112.5" x14ac:dyDescent="0.25">
      <c r="A54" s="6" t="s">
        <v>50</v>
      </c>
      <c r="B54" s="7" t="s">
        <v>51</v>
      </c>
      <c r="C54" s="23">
        <v>113300</v>
      </c>
      <c r="D54" s="23">
        <v>64000</v>
      </c>
      <c r="E54" s="18">
        <f t="shared" si="1"/>
        <v>56.487202118270076</v>
      </c>
    </row>
    <row r="55" spans="1:5" ht="78.75" x14ac:dyDescent="0.25">
      <c r="A55" s="6" t="s">
        <v>52</v>
      </c>
      <c r="B55" s="7" t="s">
        <v>53</v>
      </c>
      <c r="C55" s="23">
        <v>2095300</v>
      </c>
      <c r="D55" s="23">
        <v>1668448.39</v>
      </c>
      <c r="E55" s="18">
        <f t="shared" si="1"/>
        <v>79.628138691356838</v>
      </c>
    </row>
    <row r="56" spans="1:5" ht="135" x14ac:dyDescent="0.25">
      <c r="A56" s="6" t="s">
        <v>54</v>
      </c>
      <c r="B56" s="7" t="s">
        <v>55</v>
      </c>
      <c r="C56" s="23">
        <v>114738300</v>
      </c>
      <c r="D56" s="23">
        <v>114089648.29000001</v>
      </c>
      <c r="E56" s="18">
        <f t="shared" si="1"/>
        <v>99.434668537009884</v>
      </c>
    </row>
    <row r="57" spans="1:5" ht="135" x14ac:dyDescent="0.25">
      <c r="A57" s="6" t="s">
        <v>56</v>
      </c>
      <c r="B57" s="7" t="s">
        <v>57</v>
      </c>
      <c r="C57" s="23">
        <v>42942600</v>
      </c>
      <c r="D57" s="23">
        <v>42744500.890000001</v>
      </c>
      <c r="E57" s="18">
        <f t="shared" si="1"/>
        <v>99.538688598268394</v>
      </c>
    </row>
    <row r="58" spans="1:5" ht="78.75" x14ac:dyDescent="0.25">
      <c r="A58" s="6" t="s">
        <v>58</v>
      </c>
      <c r="B58" s="7" t="s">
        <v>59</v>
      </c>
      <c r="C58" s="23">
        <v>2121000</v>
      </c>
      <c r="D58" s="23">
        <v>1868391.9</v>
      </c>
      <c r="E58" s="18">
        <f t="shared" si="1"/>
        <v>88.090141442715691</v>
      </c>
    </row>
    <row r="59" spans="1:5" ht="27.75" customHeight="1" x14ac:dyDescent="0.25">
      <c r="A59" s="47" t="s">
        <v>64</v>
      </c>
      <c r="B59" s="47"/>
      <c r="C59" s="31">
        <f>SUM(C60:C62)</f>
        <v>34216422.57</v>
      </c>
      <c r="D59" s="26">
        <f>D62+D61+D60</f>
        <v>33958199.980000004</v>
      </c>
      <c r="E59" s="19">
        <f t="shared" si="1"/>
        <v>99.245325575835039</v>
      </c>
    </row>
    <row r="60" spans="1:5" ht="101.25" x14ac:dyDescent="0.25">
      <c r="A60" s="6" t="s">
        <v>99</v>
      </c>
      <c r="B60" s="7" t="s">
        <v>100</v>
      </c>
      <c r="C60" s="23">
        <v>181282.57</v>
      </c>
      <c r="D60" s="23">
        <v>166860</v>
      </c>
      <c r="E60" s="18">
        <f t="shared" si="1"/>
        <v>92.044149638875922</v>
      </c>
    </row>
    <row r="61" spans="1:5" ht="112.5" x14ac:dyDescent="0.25">
      <c r="A61" s="6" t="s">
        <v>65</v>
      </c>
      <c r="B61" s="7" t="s">
        <v>66</v>
      </c>
      <c r="C61" s="23">
        <v>27600640</v>
      </c>
      <c r="D61" s="23">
        <v>27356840</v>
      </c>
      <c r="E61" s="18">
        <f t="shared" si="1"/>
        <v>99.116687149283507</v>
      </c>
    </row>
    <row r="62" spans="1:5" ht="135" x14ac:dyDescent="0.25">
      <c r="A62" s="6" t="s">
        <v>67</v>
      </c>
      <c r="B62" s="7" t="s">
        <v>68</v>
      </c>
      <c r="C62" s="23">
        <v>6434500</v>
      </c>
      <c r="D62" s="23">
        <v>6434499.9800000004</v>
      </c>
      <c r="E62" s="18">
        <f t="shared" si="1"/>
        <v>99.999999689175539</v>
      </c>
    </row>
    <row r="63" spans="1:5" x14ac:dyDescent="0.25">
      <c r="A63" s="14" t="s">
        <v>69</v>
      </c>
      <c r="B63" s="14"/>
      <c r="C63" s="26">
        <f>C65+C67+C69</f>
        <v>4628500</v>
      </c>
      <c r="D63" s="26">
        <f>D65+D67+D69</f>
        <v>4628500</v>
      </c>
      <c r="E63" s="19">
        <f t="shared" si="1"/>
        <v>100</v>
      </c>
    </row>
    <row r="64" spans="1:5" x14ac:dyDescent="0.25">
      <c r="A64" s="5" t="s">
        <v>31</v>
      </c>
      <c r="B64" s="5"/>
      <c r="C64" s="27"/>
      <c r="D64" s="27"/>
      <c r="E64" s="18"/>
    </row>
    <row r="65" spans="1:6" ht="15" customHeight="1" x14ac:dyDescent="0.25">
      <c r="A65" s="47" t="s">
        <v>32</v>
      </c>
      <c r="B65" s="47"/>
      <c r="C65" s="26">
        <f>C66</f>
        <v>705193</v>
      </c>
      <c r="D65" s="26">
        <f>D66</f>
        <v>705193</v>
      </c>
      <c r="E65" s="19">
        <f>D65/C65*100</f>
        <v>100</v>
      </c>
    </row>
    <row r="66" spans="1:6" ht="71.25" customHeight="1" x14ac:dyDescent="0.25">
      <c r="A66" s="6" t="s">
        <v>111</v>
      </c>
      <c r="B66" s="38" t="s">
        <v>109</v>
      </c>
      <c r="C66" s="32">
        <v>705193</v>
      </c>
      <c r="D66" s="32">
        <v>705193</v>
      </c>
      <c r="E66" s="18">
        <f>D66/C66*100</f>
        <v>100</v>
      </c>
      <c r="F66" s="2"/>
    </row>
    <row r="67" spans="1:6" x14ac:dyDescent="0.25">
      <c r="A67" s="47" t="s">
        <v>33</v>
      </c>
      <c r="B67" s="47"/>
      <c r="C67" s="26">
        <f>C68</f>
        <v>3661907</v>
      </c>
      <c r="D67" s="26">
        <f>D68</f>
        <v>3661907</v>
      </c>
      <c r="E67" s="19">
        <f>D67/C67*100</f>
        <v>100</v>
      </c>
    </row>
    <row r="68" spans="1:6" ht="73.5" customHeight="1" x14ac:dyDescent="0.25">
      <c r="A68" s="33" t="s">
        <v>110</v>
      </c>
      <c r="B68" s="38" t="s">
        <v>109</v>
      </c>
      <c r="C68" s="21">
        <v>3661907</v>
      </c>
      <c r="D68" s="21">
        <v>3661907</v>
      </c>
      <c r="E68" s="18">
        <f>D68/C68*100</f>
        <v>100</v>
      </c>
      <c r="F68" s="2"/>
    </row>
    <row r="69" spans="1:6" ht="22.5" customHeight="1" x14ac:dyDescent="0.25">
      <c r="A69" s="51" t="s">
        <v>42</v>
      </c>
      <c r="B69" s="51"/>
      <c r="C69" s="30">
        <f>SUM(C70:C74)</f>
        <v>261400</v>
      </c>
      <c r="D69" s="30">
        <f>SUM(D70:D74)</f>
        <v>261400</v>
      </c>
      <c r="E69" s="19">
        <f t="shared" si="1"/>
        <v>100</v>
      </c>
    </row>
    <row r="70" spans="1:6" ht="56.25" x14ac:dyDescent="0.25">
      <c r="A70" s="6" t="s">
        <v>70</v>
      </c>
      <c r="B70" s="11" t="s">
        <v>71</v>
      </c>
      <c r="C70" s="23">
        <v>100000</v>
      </c>
      <c r="D70" s="23">
        <v>100000</v>
      </c>
      <c r="E70" s="18">
        <f t="shared" si="1"/>
        <v>100</v>
      </c>
    </row>
    <row r="71" spans="1:6" ht="56.25" x14ac:dyDescent="0.25">
      <c r="A71" s="6" t="s">
        <v>74</v>
      </c>
      <c r="B71" s="11" t="s">
        <v>71</v>
      </c>
      <c r="C71" s="23">
        <v>100000</v>
      </c>
      <c r="D71" s="23">
        <v>100000</v>
      </c>
      <c r="E71" s="18">
        <f t="shared" si="1"/>
        <v>100</v>
      </c>
    </row>
    <row r="72" spans="1:6" ht="67.5" x14ac:dyDescent="0.25">
      <c r="A72" s="6" t="s">
        <v>72</v>
      </c>
      <c r="B72" s="7" t="s">
        <v>73</v>
      </c>
      <c r="C72" s="23">
        <v>50000</v>
      </c>
      <c r="D72" s="23">
        <v>50000</v>
      </c>
      <c r="E72" s="18">
        <f t="shared" si="1"/>
        <v>100</v>
      </c>
    </row>
    <row r="73" spans="1:6" ht="79.5" x14ac:dyDescent="0.25">
      <c r="A73" s="39" t="s">
        <v>114</v>
      </c>
      <c r="B73" s="37" t="s">
        <v>115</v>
      </c>
      <c r="C73" s="32">
        <v>4800</v>
      </c>
      <c r="D73" s="32">
        <v>4800</v>
      </c>
      <c r="E73" s="18">
        <f>D73/C73*100</f>
        <v>100</v>
      </c>
    </row>
    <row r="74" spans="1:6" ht="67.5" x14ac:dyDescent="0.25">
      <c r="A74" s="6" t="s">
        <v>60</v>
      </c>
      <c r="B74" s="7" t="s">
        <v>61</v>
      </c>
      <c r="C74" s="23">
        <v>6600</v>
      </c>
      <c r="D74" s="23">
        <v>6600</v>
      </c>
      <c r="E74" s="18">
        <f t="shared" ref="E74" si="2">D74/C74*100</f>
        <v>100</v>
      </c>
    </row>
    <row r="75" spans="1:6" x14ac:dyDescent="0.25">
      <c r="A75" s="16" t="s">
        <v>75</v>
      </c>
      <c r="B75" s="16"/>
      <c r="C75" s="41">
        <f>C6+C36+C63</f>
        <v>789378808.79999995</v>
      </c>
      <c r="D75" s="41">
        <f>D6+D36+D63</f>
        <v>783687936.12</v>
      </c>
      <c r="E75" s="42">
        <f t="shared" si="1"/>
        <v>99.27906948900096</v>
      </c>
    </row>
    <row r="76" spans="1:6" x14ac:dyDescent="0.25">
      <c r="A76" s="12"/>
      <c r="B76" s="12"/>
      <c r="C76" s="12"/>
      <c r="D76" s="12"/>
      <c r="E76" s="12"/>
    </row>
    <row r="77" spans="1:6" ht="15" customHeight="1" x14ac:dyDescent="0.25">
      <c r="A77" s="52" t="s">
        <v>117</v>
      </c>
      <c r="B77" s="52"/>
      <c r="C77" s="12"/>
      <c r="D77" s="12"/>
      <c r="E77" s="12"/>
    </row>
    <row r="78" spans="1:6" x14ac:dyDescent="0.25">
      <c r="A78" s="52"/>
      <c r="B78" s="52"/>
      <c r="C78" s="12"/>
      <c r="D78" s="12"/>
      <c r="E78" s="12"/>
    </row>
    <row r="79" spans="1:6" x14ac:dyDescent="0.25">
      <c r="A79" s="52"/>
      <c r="B79" s="52"/>
      <c r="C79" s="12"/>
      <c r="D79" s="50" t="s">
        <v>118</v>
      </c>
      <c r="E79" s="50"/>
    </row>
    <row r="80" spans="1:6" x14ac:dyDescent="0.25">
      <c r="A80" s="12"/>
      <c r="B80" s="12"/>
      <c r="C80" s="12"/>
      <c r="D80" s="12"/>
      <c r="E80" s="12"/>
    </row>
    <row r="81" spans="1:1" x14ac:dyDescent="0.25">
      <c r="A81" s="1" t="s">
        <v>102</v>
      </c>
    </row>
    <row r="82" spans="1:1" x14ac:dyDescent="0.25">
      <c r="A82" s="1" t="s">
        <v>80</v>
      </c>
    </row>
  </sheetData>
  <mergeCells count="17">
    <mergeCell ref="A30:B30"/>
    <mergeCell ref="A36:B36"/>
    <mergeCell ref="A37:B37"/>
    <mergeCell ref="A38:B38"/>
    <mergeCell ref="D79:E79"/>
    <mergeCell ref="A50:B50"/>
    <mergeCell ref="A69:B69"/>
    <mergeCell ref="A59:B59"/>
    <mergeCell ref="A77:B79"/>
    <mergeCell ref="A65:B65"/>
    <mergeCell ref="A67:B67"/>
    <mergeCell ref="A2:E3"/>
    <mergeCell ref="A6:B6"/>
    <mergeCell ref="A7:B7"/>
    <mergeCell ref="A11:B11"/>
    <mergeCell ref="A24:B24"/>
    <mergeCell ref="A9:B9"/>
  </mergeCells>
  <pageMargins left="0.70866141732283472" right="0.70866141732283472" top="0.74803149606299213" bottom="0.74803149606299213" header="0.31496062992125984" footer="0.31496062992125984"/>
  <pageSetup paperSize="9" scale="74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2017-01-20T10:07:29Z</dcterms:modified>
</cp:coreProperties>
</file>